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" i="1" l="1"/>
  <c r="C95" i="1"/>
  <c r="H57" i="1"/>
  <c r="H29" i="1"/>
  <c r="H24" i="1"/>
  <c r="H37" i="1" l="1"/>
  <c r="H18" i="1" l="1"/>
  <c r="H14" i="1" s="1"/>
  <c r="H36" i="1" l="1"/>
  <c r="H30" i="1" l="1"/>
  <c r="H51" i="1" l="1"/>
  <c r="H59" i="1" s="1"/>
  <c r="H13" i="1" l="1"/>
</calcChain>
</file>

<file path=xl/sharedStrings.xml><?xml version="1.0" encoding="utf-8"?>
<sst xmlns="http://schemas.openxmlformats.org/spreadsheetml/2006/main" count="129" uniqueCount="84">
  <si>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</si>
  <si>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</si>
  <si>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</si>
  <si>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</si>
  <si>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</si>
  <si>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</si>
  <si>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</si>
  <si>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</si>
  <si>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</si>
  <si>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</si>
  <si>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</si>
  <si>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</si>
  <si>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</si>
  <si>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</si>
  <si>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</si>
  <si>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</si>
  <si>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</si>
  <si>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</si>
  <si>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</si>
  <si>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</si>
  <si>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</si>
  <si>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</si>
  <si>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</si>
  <si>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</si>
  <si>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</si>
  <si>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</si>
  <si>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</si>
  <si>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</si>
  <si>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</si>
  <si>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</si>
  <si>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Lavija</t>
  </si>
  <si>
    <t>Dana: 25.01.2022.</t>
  </si>
  <si>
    <t xml:space="preserve">Primljena i neutrošena participacija od 25.01.2022. </t>
  </si>
  <si>
    <t>Primljena i neutrošena participacija od 25.01.2022.</t>
  </si>
  <si>
    <t xml:space="preserve">Dana 25.01.2022.godine Dom zdravlja Požarevac nije izvršio plaćanje prema dobavljačima: </t>
  </si>
  <si>
    <t>AMD Pobeda</t>
  </si>
  <si>
    <t>AQVA MARIJA</t>
  </si>
  <si>
    <t>Auto centar Toplica</t>
  </si>
  <si>
    <t>Elping s.a.</t>
  </si>
  <si>
    <t>M Parts</t>
  </si>
  <si>
    <t>Medicom</t>
  </si>
  <si>
    <t>Razvigor</t>
  </si>
  <si>
    <t>ZIPSOFT</t>
  </si>
  <si>
    <t>Print</t>
  </si>
  <si>
    <t>1/2022</t>
  </si>
  <si>
    <t>7-22</t>
  </si>
  <si>
    <t>21-F02-01136</t>
  </si>
  <si>
    <t>022/22</t>
  </si>
  <si>
    <t>21/2022</t>
  </si>
  <si>
    <t>28/2022</t>
  </si>
  <si>
    <t>14/22</t>
  </si>
  <si>
    <t>00/220000008</t>
  </si>
  <si>
    <t>00/220000009</t>
  </si>
  <si>
    <t>3/22</t>
  </si>
  <si>
    <t>22-360-000019</t>
  </si>
  <si>
    <t>3012/22</t>
  </si>
  <si>
    <t>3013/22</t>
  </si>
  <si>
    <t>3007/22</t>
  </si>
  <si>
    <t>3011/22</t>
  </si>
  <si>
    <t>3010/22</t>
  </si>
  <si>
    <t>3009/22</t>
  </si>
  <si>
    <t>3008/22</t>
  </si>
  <si>
    <t>3039/22</t>
  </si>
  <si>
    <t>3038/22</t>
  </si>
  <si>
    <t>3037/22</t>
  </si>
  <si>
    <t>3023/22</t>
  </si>
  <si>
    <t>3025/22</t>
  </si>
  <si>
    <t>3026/22</t>
  </si>
  <si>
    <t>3027/22</t>
  </si>
  <si>
    <t>3028/22</t>
  </si>
  <si>
    <t>3029/22</t>
  </si>
  <si>
    <t>3030/22</t>
  </si>
  <si>
    <t>8/22</t>
  </si>
  <si>
    <t>6/22</t>
  </si>
  <si>
    <t>5/22</t>
  </si>
  <si>
    <t>10/22</t>
  </si>
  <si>
    <t>UKUPNO MATERIJALNI TROŠKOVI</t>
  </si>
  <si>
    <t>Profil</t>
  </si>
  <si>
    <t>Eldent Servis</t>
  </si>
  <si>
    <t>Neo yu-dent</t>
  </si>
  <si>
    <t>PO1-1-1002/2021</t>
  </si>
  <si>
    <t>58/21</t>
  </si>
  <si>
    <t>OT_0846/21</t>
  </si>
  <si>
    <t>UKUPNO MATERIJALNI TROŠKOVI-zubno-participacija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</si>
</sst>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7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9" fillId="0" borderId="1" xfId="1" applyNumberFormat="1" applyFont="1" applyBorder="1"/>
    <xf numFmtId="4" fontId="9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0" fillId="0" borderId="1" xfId="1" applyFont="1" applyBorder="1"/>
    <xf numFmtId="4" fontId="10" fillId="0" borderId="1" xfId="1" applyNumberFormat="1" applyFont="1" applyBorder="1" applyAlignment="1">
      <alignment horizontal="left"/>
    </xf>
    <xf numFmtId="4" fontId="10" fillId="0" borderId="1" xfId="1" applyNumberFormat="1" applyFont="1" applyBorder="1"/>
    <xf numFmtId="49" fontId="10" fillId="0" borderId="1" xfId="1" applyNumberFormat="1" applyFont="1" applyBorder="1"/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9"/>
  <sheetViews>
    <sheetView tabSelected="1" topLeftCell="B85" zoomScaleNormal="100" workbookViewId="0">
      <selection activeCell="C99" sqref="C99"/>
    </sheetView>
  </sheetViews>
  <sheetFormatPr defaultRowHeight="15" x14ac:dyDescent="0.25"/>
  <cols>
    <col min="1" max="1" width="3.42578125" hidden="1" customWidth="1"/>
    <col min="2" max="2" width="48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10"/>
      <c r="J7" s="10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4" t="s">
        <v>4</v>
      </c>
      <c r="C11" s="45"/>
      <c r="D11" s="45"/>
      <c r="E11" s="45"/>
      <c r="F11" s="46"/>
      <c r="G11" s="1" t="s">
        <v>5</v>
      </c>
      <c r="H11" s="1" t="s">
        <v>6</v>
      </c>
      <c r="I11" s="10"/>
      <c r="J11" s="10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8">
        <v>44586</v>
      </c>
      <c r="H12" s="14">
        <v>2973148.96</v>
      </c>
      <c r="I12" s="10"/>
      <c r="J12" s="10"/>
      <c r="K12" s="8"/>
      <c r="L12" s="8"/>
      <c r="M12" s="8"/>
      <c r="N12" s="8"/>
      <c r="O12" s="8"/>
    </row>
    <row r="13" spans="2:15" x14ac:dyDescent="0.25">
      <c r="B13" s="41" t="s">
        <v>8</v>
      </c>
      <c r="C13" s="41"/>
      <c r="D13" s="41"/>
      <c r="E13" s="41"/>
      <c r="F13" s="41"/>
      <c r="G13" s="19">
        <v>44586</v>
      </c>
      <c r="H13" s="2">
        <f>H14+H30-H37-H51</f>
        <v>2868791.5700000003</v>
      </c>
      <c r="I13" s="10"/>
      <c r="J13" s="10"/>
      <c r="K13" s="8"/>
      <c r="L13" s="8"/>
      <c r="M13" s="8"/>
      <c r="N13" s="8"/>
      <c r="O13" s="8"/>
    </row>
    <row r="14" spans="2:15" x14ac:dyDescent="0.25">
      <c r="B14" s="43" t="s">
        <v>9</v>
      </c>
      <c r="C14" s="43"/>
      <c r="D14" s="43"/>
      <c r="E14" s="43"/>
      <c r="F14" s="43"/>
      <c r="G14" s="20">
        <v>44586</v>
      </c>
      <c r="H14" s="3">
        <f>SUM(H15:H29)</f>
        <v>3001010.5700000003</v>
      </c>
      <c r="I14" s="10"/>
      <c r="J14" s="10"/>
      <c r="K14" s="8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1"/>
      <c r="H15" s="11">
        <v>0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1"/>
      <c r="H16" s="11">
        <v>0</v>
      </c>
      <c r="I16" s="10"/>
      <c r="J16" s="10"/>
      <c r="K16" s="7"/>
    </row>
    <row r="17" spans="2:12" x14ac:dyDescent="0.25">
      <c r="B17" s="28" t="s">
        <v>12</v>
      </c>
      <c r="C17" s="29"/>
      <c r="D17" s="29"/>
      <c r="E17" s="29"/>
      <c r="F17" s="30"/>
      <c r="G17" s="21"/>
      <c r="H17" s="11">
        <v>0</v>
      </c>
      <c r="I17" s="10"/>
      <c r="J17" s="10"/>
      <c r="K17" s="7"/>
    </row>
    <row r="18" spans="2:12" x14ac:dyDescent="0.25">
      <c r="B18" s="28" t="s">
        <v>13</v>
      </c>
      <c r="C18" s="29"/>
      <c r="D18" s="29"/>
      <c r="E18" s="29"/>
      <c r="F18" s="30"/>
      <c r="G18" s="21"/>
      <c r="H18" s="9">
        <f>1720000-4444.44</f>
        <v>1715555.56</v>
      </c>
      <c r="I18" s="10"/>
      <c r="J18" s="10"/>
      <c r="K18" s="7"/>
      <c r="L18" s="7"/>
    </row>
    <row r="19" spans="2:12" x14ac:dyDescent="0.25">
      <c r="B19" s="28" t="s">
        <v>14</v>
      </c>
      <c r="C19" s="29"/>
      <c r="D19" s="29"/>
      <c r="E19" s="29"/>
      <c r="F19" s="30"/>
      <c r="G19" s="21"/>
      <c r="H19" s="9">
        <v>0</v>
      </c>
      <c r="I19" s="10"/>
      <c r="J19" s="10"/>
      <c r="K19" s="7"/>
      <c r="L19" s="7"/>
    </row>
    <row r="20" spans="2:12" x14ac:dyDescent="0.25">
      <c r="B20" s="28" t="s">
        <v>15</v>
      </c>
      <c r="C20" s="29"/>
      <c r="D20" s="29"/>
      <c r="E20" s="29"/>
      <c r="F20" s="30"/>
      <c r="G20" s="21"/>
      <c r="H20" s="9">
        <v>0</v>
      </c>
      <c r="I20" s="10"/>
      <c r="J20" s="10"/>
    </row>
    <row r="21" spans="2:12" x14ac:dyDescent="0.25">
      <c r="B21" s="28" t="s">
        <v>16</v>
      </c>
      <c r="C21" s="29"/>
      <c r="D21" s="29"/>
      <c r="E21" s="29"/>
      <c r="F21" s="30"/>
      <c r="G21" s="21"/>
      <c r="H21" s="25">
        <v>0</v>
      </c>
      <c r="I21" s="10"/>
      <c r="J21" s="10"/>
    </row>
    <row r="22" spans="2:12" x14ac:dyDescent="0.25">
      <c r="B22" s="28" t="s">
        <v>17</v>
      </c>
      <c r="C22" s="29"/>
      <c r="D22" s="29"/>
      <c r="E22" s="29"/>
      <c r="F22" s="30"/>
      <c r="G22" s="21"/>
      <c r="H22" s="25">
        <v>0</v>
      </c>
      <c r="I22" s="10"/>
      <c r="J22" s="10"/>
    </row>
    <row r="23" spans="2:12" x14ac:dyDescent="0.25">
      <c r="B23" s="28" t="s">
        <v>18</v>
      </c>
      <c r="C23" s="29"/>
      <c r="D23" s="29"/>
      <c r="E23" s="29"/>
      <c r="F23" s="30"/>
      <c r="G23" s="21"/>
      <c r="H23" s="9">
        <v>0</v>
      </c>
      <c r="I23" s="10"/>
      <c r="J23" s="10"/>
    </row>
    <row r="24" spans="2:12" x14ac:dyDescent="0.25">
      <c r="B24" s="28" t="s">
        <v>19</v>
      </c>
      <c r="C24" s="29"/>
      <c r="D24" s="29"/>
      <c r="E24" s="29"/>
      <c r="F24" s="30"/>
      <c r="G24" s="21"/>
      <c r="H24" s="9">
        <f>2991541.66-2829595.99-94257.98+1184208.33-42922.34-23502</f>
        <v>1185471.68</v>
      </c>
      <c r="I24" s="10"/>
      <c r="J24" s="10"/>
      <c r="K24" s="10"/>
      <c r="L24" s="7"/>
    </row>
    <row r="25" spans="2:12" x14ac:dyDescent="0.25">
      <c r="B25" s="28" t="s">
        <v>20</v>
      </c>
      <c r="C25" s="29"/>
      <c r="D25" s="29"/>
      <c r="E25" s="29"/>
      <c r="F25" s="30"/>
      <c r="G25" s="21"/>
      <c r="H25" s="9">
        <v>0</v>
      </c>
      <c r="I25" s="10"/>
      <c r="J25" s="10"/>
      <c r="K25" s="10"/>
      <c r="L25" s="7"/>
    </row>
    <row r="26" spans="2:12" x14ac:dyDescent="0.25">
      <c r="B26" s="28" t="s">
        <v>21</v>
      </c>
      <c r="C26" s="29"/>
      <c r="D26" s="29"/>
      <c r="E26" s="29"/>
      <c r="F26" s="30"/>
      <c r="G26" s="21"/>
      <c r="H26" s="9">
        <v>0</v>
      </c>
      <c r="I26" s="10"/>
      <c r="J26" s="10"/>
      <c r="K26" s="7"/>
    </row>
    <row r="27" spans="2:12" x14ac:dyDescent="0.25">
      <c r="B27" s="28" t="s">
        <v>22</v>
      </c>
      <c r="C27" s="29"/>
      <c r="D27" s="29"/>
      <c r="E27" s="29"/>
      <c r="F27" s="30"/>
      <c r="G27" s="21"/>
      <c r="H27" s="9">
        <v>0</v>
      </c>
      <c r="I27" s="10"/>
      <c r="J27" s="10"/>
      <c r="K27" s="7"/>
      <c r="L27" s="7"/>
    </row>
    <row r="28" spans="2:12" x14ac:dyDescent="0.25">
      <c r="B28" s="28" t="s">
        <v>29</v>
      </c>
      <c r="C28" s="29"/>
      <c r="D28" s="29"/>
      <c r="E28" s="29"/>
      <c r="F28" s="30"/>
      <c r="G28" s="21"/>
      <c r="H28" s="9">
        <v>0</v>
      </c>
      <c r="I28" s="10"/>
      <c r="J28" s="10"/>
      <c r="K28" s="7"/>
      <c r="L28" s="7"/>
    </row>
    <row r="29" spans="2:12" x14ac:dyDescent="0.25">
      <c r="B29" s="28" t="s">
        <v>32</v>
      </c>
      <c r="C29" s="29"/>
      <c r="D29" s="29"/>
      <c r="E29" s="29"/>
      <c r="F29" s="30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</f>
        <v>99983.329999999987</v>
      </c>
      <c r="I29" s="10"/>
      <c r="J29" s="10"/>
      <c r="K29" s="7"/>
      <c r="L29" s="7"/>
    </row>
    <row r="30" spans="2:12" x14ac:dyDescent="0.25">
      <c r="B30" s="50" t="s">
        <v>23</v>
      </c>
      <c r="C30" s="51"/>
      <c r="D30" s="51"/>
      <c r="E30" s="51"/>
      <c r="F30" s="52"/>
      <c r="G30" s="20">
        <v>44586</v>
      </c>
      <c r="H30" s="3">
        <f>H31+H32+H33+H34+H35+H36</f>
        <v>137318</v>
      </c>
      <c r="I30" s="10"/>
      <c r="J30" s="10"/>
      <c r="K30" s="7"/>
    </row>
    <row r="31" spans="2:12" x14ac:dyDescent="0.25">
      <c r="B31" s="28" t="s">
        <v>10</v>
      </c>
      <c r="C31" s="29"/>
      <c r="D31" s="29"/>
      <c r="E31" s="29"/>
      <c r="F31" s="30"/>
      <c r="G31" s="22"/>
      <c r="H31" s="11">
        <v>0</v>
      </c>
      <c r="I31" s="10"/>
      <c r="J31" s="10"/>
      <c r="K31" s="7"/>
    </row>
    <row r="32" spans="2:12" x14ac:dyDescent="0.25">
      <c r="B32" s="28" t="s">
        <v>13</v>
      </c>
      <c r="C32" s="29"/>
      <c r="D32" s="29"/>
      <c r="E32" s="29"/>
      <c r="F32" s="30"/>
      <c r="G32" s="22"/>
      <c r="H32" s="9">
        <v>110000</v>
      </c>
      <c r="I32" s="15"/>
      <c r="J32" s="10"/>
      <c r="K32" s="7"/>
    </row>
    <row r="33" spans="2:13" x14ac:dyDescent="0.25">
      <c r="B33" s="28" t="s">
        <v>19</v>
      </c>
      <c r="C33" s="29"/>
      <c r="D33" s="29"/>
      <c r="E33" s="29"/>
      <c r="F33" s="30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8" t="s">
        <v>21</v>
      </c>
      <c r="C34" s="29"/>
      <c r="D34" s="29"/>
      <c r="E34" s="29"/>
      <c r="F34" s="30"/>
      <c r="G34" s="22"/>
      <c r="H34" s="9">
        <v>0</v>
      </c>
      <c r="I34" s="10"/>
      <c r="J34" s="10"/>
    </row>
    <row r="35" spans="2:13" x14ac:dyDescent="0.25">
      <c r="B35" s="28" t="s">
        <v>22</v>
      </c>
      <c r="C35" s="29"/>
      <c r="D35" s="29"/>
      <c r="E35" s="29"/>
      <c r="F35" s="30"/>
      <c r="G35" s="22"/>
      <c r="H35" s="9">
        <v>0</v>
      </c>
      <c r="I35" s="10"/>
      <c r="J35" s="10"/>
    </row>
    <row r="36" spans="2:13" x14ac:dyDescent="0.25">
      <c r="B36" s="28" t="s">
        <v>33</v>
      </c>
      <c r="C36" s="29"/>
      <c r="D36" s="29"/>
      <c r="E36" s="29"/>
      <c r="F36" s="30"/>
      <c r="G36" s="22"/>
      <c r="H36" s="9">
        <f>10141+17177</f>
        <v>27318</v>
      </c>
      <c r="I36" s="10"/>
      <c r="J36" s="10"/>
    </row>
    <row r="37" spans="2:13" x14ac:dyDescent="0.25">
      <c r="B37" s="31" t="s">
        <v>24</v>
      </c>
      <c r="C37" s="32"/>
      <c r="D37" s="32"/>
      <c r="E37" s="32"/>
      <c r="F37" s="33"/>
      <c r="G37" s="23">
        <v>44586</v>
      </c>
      <c r="H37" s="4">
        <f>SUM(H38:H50)</f>
        <v>242219</v>
      </c>
      <c r="I37" s="10"/>
      <c r="J37" s="10"/>
    </row>
    <row r="38" spans="2:13" x14ac:dyDescent="0.25">
      <c r="B38" s="28" t="s">
        <v>10</v>
      </c>
      <c r="C38" s="29"/>
      <c r="D38" s="29"/>
      <c r="E38" s="29"/>
      <c r="F38" s="30"/>
      <c r="G38" s="21"/>
      <c r="H38" s="11">
        <v>0</v>
      </c>
      <c r="I38" s="10"/>
      <c r="J38" s="10"/>
    </row>
    <row r="39" spans="2:13" x14ac:dyDescent="0.25">
      <c r="B39" s="28" t="s">
        <v>11</v>
      </c>
      <c r="C39" s="29"/>
      <c r="D39" s="29"/>
      <c r="E39" s="29"/>
      <c r="F39" s="30"/>
      <c r="G39" s="21"/>
      <c r="H39" s="11">
        <v>0</v>
      </c>
      <c r="I39" s="10"/>
      <c r="J39" s="10"/>
    </row>
    <row r="40" spans="2:13" x14ac:dyDescent="0.25">
      <c r="B40" s="28" t="s">
        <v>12</v>
      </c>
      <c r="C40" s="29"/>
      <c r="D40" s="29"/>
      <c r="E40" s="29"/>
      <c r="F40" s="30"/>
      <c r="G40" s="21"/>
      <c r="H40" s="11">
        <v>0</v>
      </c>
      <c r="I40" s="10"/>
      <c r="J40" s="10"/>
    </row>
    <row r="41" spans="2:13" x14ac:dyDescent="0.25">
      <c r="B41" s="28" t="s">
        <v>13</v>
      </c>
      <c r="C41" s="29"/>
      <c r="D41" s="29"/>
      <c r="E41" s="29"/>
      <c r="F41" s="30"/>
      <c r="G41" s="21"/>
      <c r="H41" s="11">
        <v>0</v>
      </c>
      <c r="I41" s="10"/>
      <c r="J41" s="10"/>
      <c r="L41" s="7"/>
    </row>
    <row r="42" spans="2:13" x14ac:dyDescent="0.25">
      <c r="B42" s="28" t="s">
        <v>14</v>
      </c>
      <c r="C42" s="29"/>
      <c r="D42" s="29"/>
      <c r="E42" s="29"/>
      <c r="F42" s="30"/>
      <c r="G42" s="21"/>
      <c r="H42" s="11">
        <v>0</v>
      </c>
      <c r="I42" s="10"/>
      <c r="J42" s="10"/>
      <c r="L42" s="7"/>
    </row>
    <row r="43" spans="2:13" x14ac:dyDescent="0.25">
      <c r="B43" s="28" t="s">
        <v>15</v>
      </c>
      <c r="C43" s="29"/>
      <c r="D43" s="29"/>
      <c r="E43" s="29"/>
      <c r="F43" s="30"/>
      <c r="G43" s="21"/>
      <c r="H43" s="9">
        <v>0</v>
      </c>
      <c r="I43" s="10"/>
      <c r="J43" s="10"/>
    </row>
    <row r="44" spans="2:13" x14ac:dyDescent="0.25">
      <c r="B44" s="28" t="s">
        <v>16</v>
      </c>
      <c r="C44" s="29"/>
      <c r="D44" s="29"/>
      <c r="E44" s="29"/>
      <c r="F44" s="30"/>
      <c r="G44" s="21"/>
      <c r="H44" s="9">
        <v>0</v>
      </c>
      <c r="I44" s="10"/>
      <c r="J44" s="10"/>
      <c r="L44" s="7"/>
    </row>
    <row r="45" spans="2:13" x14ac:dyDescent="0.25">
      <c r="B45" s="28" t="s">
        <v>17</v>
      </c>
      <c r="C45" s="29"/>
      <c r="D45" s="29"/>
      <c r="E45" s="29"/>
      <c r="F45" s="30"/>
      <c r="G45" s="21"/>
      <c r="H45" s="9">
        <v>0</v>
      </c>
      <c r="I45" s="10"/>
      <c r="J45" s="10"/>
    </row>
    <row r="46" spans="2:13" x14ac:dyDescent="0.25">
      <c r="B46" s="28" t="s">
        <v>18</v>
      </c>
      <c r="C46" s="29"/>
      <c r="D46" s="29"/>
      <c r="E46" s="29"/>
      <c r="F46" s="30"/>
      <c r="G46" s="21"/>
      <c r="H46" s="9">
        <v>0</v>
      </c>
      <c r="I46" s="10"/>
      <c r="J46" s="10"/>
    </row>
    <row r="47" spans="2:13" x14ac:dyDescent="0.25">
      <c r="B47" s="28" t="s">
        <v>19</v>
      </c>
      <c r="C47" s="29"/>
      <c r="D47" s="29"/>
      <c r="E47" s="29"/>
      <c r="F47" s="30"/>
      <c r="G47" s="21"/>
      <c r="H47" s="9">
        <v>242219</v>
      </c>
      <c r="I47" s="10"/>
      <c r="J47" s="10"/>
    </row>
    <row r="48" spans="2:13" x14ac:dyDescent="0.25">
      <c r="B48" s="28" t="s">
        <v>21</v>
      </c>
      <c r="C48" s="29"/>
      <c r="D48" s="29"/>
      <c r="E48" s="29"/>
      <c r="F48" s="30"/>
      <c r="G48" s="21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1"/>
      <c r="H49" s="9">
        <v>0</v>
      </c>
      <c r="I49" s="10"/>
      <c r="J49" s="10"/>
      <c r="K49" s="7"/>
    </row>
    <row r="50" spans="2:12" x14ac:dyDescent="0.25">
      <c r="B50" s="28" t="s">
        <v>29</v>
      </c>
      <c r="C50" s="29"/>
      <c r="D50" s="29"/>
      <c r="E50" s="29"/>
      <c r="F50" s="30"/>
      <c r="G50" s="21"/>
      <c r="H50" s="9">
        <v>0</v>
      </c>
      <c r="I50" s="10"/>
      <c r="J50" s="10"/>
      <c r="K50" s="7"/>
    </row>
    <row r="51" spans="2:12" x14ac:dyDescent="0.25">
      <c r="B51" s="31" t="s">
        <v>25</v>
      </c>
      <c r="C51" s="32"/>
      <c r="D51" s="32"/>
      <c r="E51" s="32"/>
      <c r="F51" s="33"/>
      <c r="G51" s="23">
        <v>44586</v>
      </c>
      <c r="H51" s="4">
        <f>SUM(H52:H56)</f>
        <v>27318</v>
      </c>
      <c r="I51" s="10"/>
      <c r="J51" s="10"/>
    </row>
    <row r="52" spans="2:12" x14ac:dyDescent="0.25">
      <c r="B52" s="28" t="s">
        <v>10</v>
      </c>
      <c r="C52" s="29"/>
      <c r="D52" s="29"/>
      <c r="E52" s="29"/>
      <c r="F52" s="30"/>
      <c r="G52" s="22"/>
      <c r="H52" s="11">
        <v>0</v>
      </c>
      <c r="I52" s="10"/>
      <c r="J52" s="10"/>
    </row>
    <row r="53" spans="2:12" x14ac:dyDescent="0.25">
      <c r="B53" s="28" t="s">
        <v>13</v>
      </c>
      <c r="C53" s="29"/>
      <c r="D53" s="29"/>
      <c r="E53" s="29"/>
      <c r="F53" s="30"/>
      <c r="G53" s="22"/>
      <c r="H53" s="11">
        <v>0</v>
      </c>
      <c r="I53" s="10"/>
      <c r="J53" s="10"/>
    </row>
    <row r="54" spans="2:12" x14ac:dyDescent="0.25">
      <c r="B54" s="28" t="s">
        <v>19</v>
      </c>
      <c r="C54" s="29"/>
      <c r="D54" s="29"/>
      <c r="E54" s="29"/>
      <c r="F54" s="30"/>
      <c r="G54" s="22"/>
      <c r="H54" s="9">
        <v>27318</v>
      </c>
      <c r="I54" s="10"/>
      <c r="J54" s="10"/>
    </row>
    <row r="55" spans="2:12" x14ac:dyDescent="0.25">
      <c r="B55" s="28" t="s">
        <v>21</v>
      </c>
      <c r="C55" s="29"/>
      <c r="D55" s="29"/>
      <c r="E55" s="29"/>
      <c r="F55" s="30"/>
      <c r="G55" s="22"/>
      <c r="H55" s="2">
        <v>0</v>
      </c>
      <c r="I55" s="10"/>
      <c r="J55" s="10"/>
      <c r="K55" s="7"/>
    </row>
    <row r="56" spans="2:12" x14ac:dyDescent="0.25">
      <c r="B56" s="28" t="s">
        <v>22</v>
      </c>
      <c r="C56" s="29"/>
      <c r="D56" s="29"/>
      <c r="E56" s="29"/>
      <c r="F56" s="30"/>
      <c r="G56" s="22"/>
      <c r="H56" s="9">
        <v>0</v>
      </c>
      <c r="I56" s="10"/>
      <c r="J56" s="10"/>
    </row>
    <row r="57" spans="2:12" x14ac:dyDescent="0.25">
      <c r="B57" s="37" t="s">
        <v>26</v>
      </c>
      <c r="C57" s="38"/>
      <c r="D57" s="38"/>
      <c r="E57" s="38"/>
      <c r="F57" s="39"/>
      <c r="G57" s="24">
        <v>44586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</f>
        <v>104357.38999999873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2"/>
      <c r="H58" s="2">
        <v>0</v>
      </c>
      <c r="I58" s="10"/>
      <c r="J58" s="10"/>
    </row>
    <row r="59" spans="2:12" x14ac:dyDescent="0.25">
      <c r="B59" s="34" t="s">
        <v>28</v>
      </c>
      <c r="C59" s="35"/>
      <c r="D59" s="35"/>
      <c r="E59" s="35"/>
      <c r="F59" s="36"/>
      <c r="G59" s="22"/>
      <c r="H59" s="6">
        <f>H14+H30-H37-H51+H57-H58</f>
        <v>2973148.959999999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34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3" t="s">
        <v>35</v>
      </c>
      <c r="C63" s="55">
        <v>7000</v>
      </c>
      <c r="D63" s="56" t="s">
        <v>44</v>
      </c>
    </row>
    <row r="64" spans="2:12" x14ac:dyDescent="0.25">
      <c r="B64" s="53" t="s">
        <v>36</v>
      </c>
      <c r="C64" s="55">
        <v>10775</v>
      </c>
      <c r="D64" s="56" t="s">
        <v>45</v>
      </c>
    </row>
    <row r="65" spans="2:4" x14ac:dyDescent="0.25">
      <c r="B65" s="54" t="s">
        <v>37</v>
      </c>
      <c r="C65" s="55">
        <v>960</v>
      </c>
      <c r="D65" s="56" t="s">
        <v>46</v>
      </c>
    </row>
    <row r="66" spans="2:4" x14ac:dyDescent="0.25">
      <c r="B66" s="53" t="s">
        <v>38</v>
      </c>
      <c r="C66" s="55">
        <v>25000</v>
      </c>
      <c r="D66" s="56" t="s">
        <v>47</v>
      </c>
    </row>
    <row r="67" spans="2:4" x14ac:dyDescent="0.25">
      <c r="B67" s="53" t="s">
        <v>30</v>
      </c>
      <c r="C67" s="55">
        <v>20280</v>
      </c>
      <c r="D67" s="56" t="s">
        <v>48</v>
      </c>
    </row>
    <row r="68" spans="2:4" x14ac:dyDescent="0.25">
      <c r="B68" s="53" t="s">
        <v>30</v>
      </c>
      <c r="C68" s="55">
        <v>3960</v>
      </c>
      <c r="D68" s="56" t="s">
        <v>49</v>
      </c>
    </row>
    <row r="69" spans="2:4" x14ac:dyDescent="0.25">
      <c r="B69" s="53" t="s">
        <v>39</v>
      </c>
      <c r="C69" s="55">
        <v>1000</v>
      </c>
      <c r="D69" s="56" t="s">
        <v>50</v>
      </c>
    </row>
    <row r="70" spans="2:4" x14ac:dyDescent="0.25">
      <c r="B70" s="53" t="s">
        <v>40</v>
      </c>
      <c r="C70" s="55">
        <v>70524</v>
      </c>
      <c r="D70" s="56" t="s">
        <v>51</v>
      </c>
    </row>
    <row r="71" spans="2:4" x14ac:dyDescent="0.25">
      <c r="B71" s="53" t="s">
        <v>40</v>
      </c>
      <c r="C71" s="55">
        <v>26400</v>
      </c>
      <c r="D71" s="56" t="s">
        <v>52</v>
      </c>
    </row>
    <row r="72" spans="2:4" x14ac:dyDescent="0.25">
      <c r="B72" s="53" t="s">
        <v>41</v>
      </c>
      <c r="C72" s="55">
        <v>8000</v>
      </c>
      <c r="D72" s="56" t="s">
        <v>53</v>
      </c>
    </row>
    <row r="73" spans="2:4" x14ac:dyDescent="0.25">
      <c r="B73" s="53" t="s">
        <v>42</v>
      </c>
      <c r="C73" s="55">
        <v>1200</v>
      </c>
      <c r="D73" s="56" t="s">
        <v>54</v>
      </c>
    </row>
    <row r="74" spans="2:4" x14ac:dyDescent="0.25">
      <c r="B74" s="53" t="s">
        <v>43</v>
      </c>
      <c r="C74" s="55">
        <v>1500</v>
      </c>
      <c r="D74" s="56" t="s">
        <v>55</v>
      </c>
    </row>
    <row r="75" spans="2:4" x14ac:dyDescent="0.25">
      <c r="B75" s="53" t="s">
        <v>43</v>
      </c>
      <c r="C75" s="55">
        <v>1500</v>
      </c>
      <c r="D75" s="56" t="s">
        <v>56</v>
      </c>
    </row>
    <row r="76" spans="2:4" x14ac:dyDescent="0.25">
      <c r="B76" s="53" t="s">
        <v>43</v>
      </c>
      <c r="C76" s="55">
        <v>1500</v>
      </c>
      <c r="D76" s="56" t="s">
        <v>57</v>
      </c>
    </row>
    <row r="77" spans="2:4" x14ac:dyDescent="0.25">
      <c r="B77" s="53" t="s">
        <v>43</v>
      </c>
      <c r="C77" s="55">
        <v>1500</v>
      </c>
      <c r="D77" s="56" t="s">
        <v>58</v>
      </c>
    </row>
    <row r="78" spans="2:4" x14ac:dyDescent="0.25">
      <c r="B78" s="53" t="s">
        <v>43</v>
      </c>
      <c r="C78" s="55">
        <v>1500</v>
      </c>
      <c r="D78" s="56" t="s">
        <v>59</v>
      </c>
    </row>
    <row r="79" spans="2:4" x14ac:dyDescent="0.25">
      <c r="B79" s="53" t="s">
        <v>43</v>
      </c>
      <c r="C79" s="55">
        <v>1260</v>
      </c>
      <c r="D79" s="56" t="s">
        <v>60</v>
      </c>
    </row>
    <row r="80" spans="2:4" x14ac:dyDescent="0.25">
      <c r="B80" s="53" t="s">
        <v>43</v>
      </c>
      <c r="C80" s="55">
        <v>2900</v>
      </c>
      <c r="D80" s="56" t="s">
        <v>61</v>
      </c>
    </row>
    <row r="81" spans="2:4" x14ac:dyDescent="0.25">
      <c r="B81" s="53" t="s">
        <v>43</v>
      </c>
      <c r="C81" s="55">
        <v>2800</v>
      </c>
      <c r="D81" s="56" t="s">
        <v>62</v>
      </c>
    </row>
    <row r="82" spans="2:4" x14ac:dyDescent="0.25">
      <c r="B82" s="53" t="s">
        <v>43</v>
      </c>
      <c r="C82" s="55">
        <v>5260</v>
      </c>
      <c r="D82" s="56" t="s">
        <v>63</v>
      </c>
    </row>
    <row r="83" spans="2:4" x14ac:dyDescent="0.25">
      <c r="B83" s="53" t="s">
        <v>43</v>
      </c>
      <c r="C83" s="55">
        <v>4500</v>
      </c>
      <c r="D83" s="56" t="s">
        <v>64</v>
      </c>
    </row>
    <row r="84" spans="2:4" x14ac:dyDescent="0.25">
      <c r="B84" s="53" t="s">
        <v>43</v>
      </c>
      <c r="C84" s="55">
        <v>1500</v>
      </c>
      <c r="D84" s="56" t="s">
        <v>65</v>
      </c>
    </row>
    <row r="85" spans="2:4" x14ac:dyDescent="0.25">
      <c r="B85" s="53" t="s">
        <v>43</v>
      </c>
      <c r="C85" s="55">
        <v>7200</v>
      </c>
      <c r="D85" s="56" t="s">
        <v>66</v>
      </c>
    </row>
    <row r="86" spans="2:4" x14ac:dyDescent="0.25">
      <c r="B86" s="53" t="s">
        <v>43</v>
      </c>
      <c r="C86" s="55">
        <v>8000</v>
      </c>
      <c r="D86" s="56" t="s">
        <v>67</v>
      </c>
    </row>
    <row r="87" spans="2:4" x14ac:dyDescent="0.25">
      <c r="B87" s="53" t="s">
        <v>43</v>
      </c>
      <c r="C87" s="55">
        <v>1500</v>
      </c>
      <c r="D87" s="56" t="s">
        <v>68</v>
      </c>
    </row>
    <row r="88" spans="2:4" x14ac:dyDescent="0.25">
      <c r="B88" s="53" t="s">
        <v>43</v>
      </c>
      <c r="C88" s="55">
        <v>1400</v>
      </c>
      <c r="D88" s="56" t="s">
        <v>69</v>
      </c>
    </row>
    <row r="89" spans="2:4" x14ac:dyDescent="0.25">
      <c r="B89" s="53" t="s">
        <v>43</v>
      </c>
      <c r="C89" s="55">
        <v>10500</v>
      </c>
      <c r="D89" s="56" t="s">
        <v>70</v>
      </c>
    </row>
    <row r="90" spans="2:4" x14ac:dyDescent="0.25">
      <c r="B90" s="53" t="s">
        <v>43</v>
      </c>
      <c r="C90" s="55">
        <v>2800</v>
      </c>
      <c r="D90" s="56" t="s">
        <v>71</v>
      </c>
    </row>
    <row r="91" spans="2:4" x14ac:dyDescent="0.25">
      <c r="B91" s="53" t="s">
        <v>43</v>
      </c>
      <c r="C91" s="55">
        <v>2500</v>
      </c>
      <c r="D91" s="56" t="s">
        <v>72</v>
      </c>
    </row>
    <row r="92" spans="2:4" x14ac:dyDescent="0.25">
      <c r="B92" s="53" t="s">
        <v>43</v>
      </c>
      <c r="C92" s="55">
        <v>2500</v>
      </c>
      <c r="D92" s="56" t="s">
        <v>73</v>
      </c>
    </row>
    <row r="93" spans="2:4" x14ac:dyDescent="0.25">
      <c r="B93" s="53" t="s">
        <v>43</v>
      </c>
      <c r="C93" s="55">
        <v>2500</v>
      </c>
      <c r="D93" s="56" t="s">
        <v>74</v>
      </c>
    </row>
    <row r="94" spans="2:4" x14ac:dyDescent="0.25">
      <c r="B94" s="53" t="s">
        <v>43</v>
      </c>
      <c r="C94" s="55">
        <v>2500</v>
      </c>
      <c r="D94" s="56" t="s">
        <v>75</v>
      </c>
    </row>
    <row r="95" spans="2:4" x14ac:dyDescent="0.25">
      <c r="B95" s="27" t="s">
        <v>76</v>
      </c>
      <c r="C95" s="26">
        <f>SUM(C63:C94)</f>
        <v>242219</v>
      </c>
      <c r="D95" s="56"/>
    </row>
    <row r="96" spans="2:4" x14ac:dyDescent="0.25">
      <c r="B96" s="53" t="s">
        <v>77</v>
      </c>
      <c r="C96" s="55">
        <v>622</v>
      </c>
      <c r="D96" s="56" t="s">
        <v>80</v>
      </c>
    </row>
    <row r="97" spans="2:4" x14ac:dyDescent="0.25">
      <c r="B97" s="53" t="s">
        <v>78</v>
      </c>
      <c r="C97" s="55">
        <v>11782.76</v>
      </c>
      <c r="D97" s="56" t="s">
        <v>81</v>
      </c>
    </row>
    <row r="98" spans="2:4" x14ac:dyDescent="0.25">
      <c r="B98" s="53" t="s">
        <v>79</v>
      </c>
      <c r="C98" s="55">
        <v>14913.24</v>
      </c>
      <c r="D98" s="56" t="s">
        <v>82</v>
      </c>
    </row>
    <row r="99" spans="2:4" x14ac:dyDescent="0.25">
      <c r="B99" s="27" t="s">
        <v>83</v>
      </c>
      <c r="C99" s="26">
        <f>SUM(C96:C98)</f>
        <v>27318</v>
      </c>
      <c r="D99" s="56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2022-01-26T10:10:05Z</dcterms:modified>
  <cp:category/>
  <cp:contentStatus/>
</cp:coreProperties>
</file>